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luminada Perez\Downloads\Sésame - BTPV22000718\"/>
    </mc:Choice>
  </mc:AlternateContent>
  <xr:revisionPtr revIDLastSave="0" documentId="13_ncr:1_{1DC368DA-20E6-45FB-8108-86B00EF6E1F3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Recruitment Plan" sheetId="1" r:id="rId1"/>
    <sheet name="Candidate Classification" sheetId="2" r:id="rId2"/>
  </sheets>
  <externalReferences>
    <externalReference r:id="rId3"/>
  </externalReferences>
  <definedNames>
    <definedName name="I_APPNAMES">#REF!</definedName>
    <definedName name="I_HIREAPPL">'Candidate Classification'!$F$12</definedName>
    <definedName name="I_HIREDT">'Candidate Classification'!$F$14</definedName>
    <definedName name="I_JOBDT">'Candidate Classification'!$D$9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H3" i="2"/>
  <c r="F17" i="2"/>
  <c r="E17" i="2"/>
  <c r="C17" i="2"/>
  <c r="J3" i="2"/>
  <c r="J25" i="2"/>
  <c r="J24" i="2"/>
  <c r="J23" i="2"/>
  <c r="J22" i="2"/>
  <c r="J21" i="2"/>
  <c r="J20" i="2"/>
  <c r="M8" i="2"/>
  <c r="L8" i="2"/>
  <c r="M7" i="2"/>
  <c r="L7" i="2"/>
  <c r="M6" i="2"/>
  <c r="L6" i="2"/>
  <c r="J4" i="2"/>
  <c r="I4" i="2"/>
</calcChain>
</file>

<file path=xl/sharedStrings.xml><?xml version="1.0" encoding="utf-8"?>
<sst xmlns="http://schemas.openxmlformats.org/spreadsheetml/2006/main" count="88" uniqueCount="88">
  <si>
    <t>Modello di Piano di Recruitment</t>
  </si>
  <si>
    <t>Fonte di Recruitment</t>
  </si>
  <si>
    <t>Budget</t>
  </si>
  <si>
    <t>Obiettivo di assunzione</t>
  </si>
  <si>
    <t>Fondi assegnati</t>
  </si>
  <si>
    <t>Stato</t>
  </si>
  <si>
    <t xml:space="preserve">Assegnato a </t>
  </si>
  <si>
    <t>Commenti</t>
  </si>
  <si>
    <t>Data di inizio</t>
  </si>
  <si>
    <t>Data di fine</t>
  </si>
  <si>
    <t>Lezioni apprese</t>
  </si>
  <si>
    <t>Piano di Recruitment 2022</t>
  </si>
  <si>
    <t>Recruitment Online</t>
  </si>
  <si>
    <t>SÌ</t>
  </si>
  <si>
    <t>In corso</t>
  </si>
  <si>
    <t>John Smith</t>
  </si>
  <si>
    <t>www.Monster.com</t>
  </si>
  <si>
    <t>SÌ</t>
  </si>
  <si>
    <t>Avviato</t>
  </si>
  <si>
    <t>Relazione definita e pronta per essere pubblicata</t>
  </si>
  <si>
    <t>Ottimi candidati! Senior e con competenze tecnologiche</t>
  </si>
  <si>
    <t>www.careerbuilder.com</t>
  </si>
  <si>
    <t>SÌ</t>
  </si>
  <si>
    <t>Avviato</t>
  </si>
  <si>
    <t>Relazione definita e pronta per essere pubblicata</t>
  </si>
  <si>
    <t>Ottima fonte di candidati per posizioni dirigenziali</t>
  </si>
  <si>
    <t>LinkedIn</t>
  </si>
  <si>
    <t>SÌ</t>
  </si>
  <si>
    <t>Avviato</t>
  </si>
  <si>
    <t>Tutte le offerte di lavoro sono pubblicate qui</t>
  </si>
  <si>
    <t>www.hotjobs.com</t>
  </si>
  <si>
    <t xml:space="preserve">SÌ </t>
  </si>
  <si>
    <t>In corso</t>
  </si>
  <si>
    <t>Non è stato stabilito un budget per questo anno solare. Ricerca di fondi.</t>
  </si>
  <si>
    <t>Agenzie di Recruitment</t>
  </si>
  <si>
    <t>SÌ</t>
  </si>
  <si>
    <t>In corso</t>
  </si>
  <si>
    <t>Mark Thomson</t>
  </si>
  <si>
    <t>(Agenzia 1)</t>
  </si>
  <si>
    <t>SÌ</t>
  </si>
  <si>
    <t>Avviato</t>
  </si>
  <si>
    <t>(Agenzia 2)</t>
  </si>
  <si>
    <t>SÌ</t>
  </si>
  <si>
    <t>A rischio</t>
  </si>
  <si>
    <t>Non è stato stabilito un budget per questo anno solare. Ricerca di fondi.</t>
  </si>
  <si>
    <t>(Agenzia 3)</t>
  </si>
  <si>
    <t>SÌ</t>
  </si>
  <si>
    <t>Avviato</t>
  </si>
  <si>
    <t>Ci vuole troppo tempo per trovare i candidati. Cercando un'agenzia che li sostituisca.</t>
  </si>
  <si>
    <t>CLASSIFICAZIONE DEI CANDIDATI</t>
  </si>
  <si>
    <t>POSTO LIBERO</t>
  </si>
  <si>
    <t>Analista HR</t>
  </si>
  <si>
    <t>APPLICAZIONI</t>
  </si>
  <si>
    <t>RECLUTATORE</t>
  </si>
  <si>
    <t>Luke Geller</t>
  </si>
  <si>
    <t>DATA DI PUBBLICAZIONE</t>
  </si>
  <si>
    <t>PROCESSO DI RECRUITMENT</t>
  </si>
  <si>
    <t>IMBUTO DI RECRUITMENT</t>
  </si>
  <si>
    <t>MOTIVI DEL RIFIUTO</t>
  </si>
  <si>
    <t>FASE</t>
  </si>
  <si>
    <t>APPLICAZIONE</t>
  </si>
  <si>
    <t>COLLOQUIO TELEFONICO</t>
  </si>
  <si>
    <t>CANDIDATO ASSUNTO</t>
  </si>
  <si>
    <t>MARY GREEN</t>
  </si>
  <si>
    <t>COLLOQUIO</t>
  </si>
  <si>
    <t>AMMISSIONE</t>
  </si>
  <si>
    <t>DATA DI ASSUNZIONE</t>
  </si>
  <si>
    <t>INSERIRE DI SEGUITO TUTTE LE INFORMAZIONI RELATIVE AL CANDIDATO</t>
  </si>
  <si>
    <t>NOME DEL CANDIDATO</t>
  </si>
  <si>
    <t>STATO</t>
  </si>
  <si>
    <t>MOTIVO DEL RIFIUTO</t>
  </si>
  <si>
    <t>COMMENTI</t>
  </si>
  <si>
    <t>FASE ATTUALE</t>
  </si>
  <si>
    <t>Colonna1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</si>
  <si>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</si>
  <si>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</si>
  <si>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</si>
  <si>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</si>
  <si>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</si>
  <si>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</si>
  <si>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</si>
  <si>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</si>
  <si>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RACHEL BROWN</t>
  </si>
  <si>
    <t>NESSUNA FORMAZIONE</t>
  </si>
  <si>
    <t>DEAM THOMAS</t>
  </si>
  <si>
    <t>CHIUSO</t>
  </si>
  <si>
    <t>JEFF ADAMS</t>
  </si>
  <si>
    <t>NESSUNA FORMAZIONE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</si>
</sst>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[Red]\(&quot;$&quot;#,##0\)"/>
    <numFmt numFmtId="165" formatCode="[$-409]d\-mmm\-yyyy;@"/>
  </numFmts>
  <fonts count="32" x14ac:knownFonts="1"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36"/>
      <color rgb="FFFFFF00"/>
      <name val="Verdana"/>
      <family val="2"/>
    </font>
    <font>
      <sz val="11"/>
      <color theme="1"/>
      <name val="Verdana"/>
      <family val="2"/>
    </font>
    <font>
      <sz val="12"/>
      <color theme="1"/>
      <name val="Verdana"/>
      <family val="2"/>
    </font>
    <font>
      <b/>
      <sz val="16"/>
      <color theme="0"/>
      <name val="Verdana"/>
      <family val="2"/>
    </font>
    <font>
      <b/>
      <sz val="14"/>
      <color theme="0"/>
      <name val="Verdana"/>
      <family val="2"/>
    </font>
    <font>
      <b/>
      <sz val="11"/>
      <color rgb="FFFFFF00"/>
      <name val="Verdana"/>
      <family val="2"/>
    </font>
    <font>
      <b/>
      <sz val="14"/>
      <color rgb="FFFFFF00"/>
      <name val="Verdana"/>
      <family val="2"/>
    </font>
    <font>
      <sz val="16"/>
      <color theme="0"/>
      <name val="Verdana"/>
      <family val="2"/>
    </font>
    <font>
      <b/>
      <sz val="18"/>
      <color theme="0"/>
      <name val="Verdana"/>
      <family val="2"/>
    </font>
    <font>
      <b/>
      <sz val="20"/>
      <color theme="0"/>
      <name val="Verdana"/>
      <family val="2"/>
    </font>
    <font>
      <sz val="11"/>
      <color theme="0"/>
      <name val="Verdana"/>
      <family val="2"/>
    </font>
    <font>
      <sz val="14"/>
      <color rgb="FFFFFF00"/>
      <name val="Verdana"/>
      <family val="2"/>
    </font>
    <font>
      <u/>
      <sz val="11"/>
      <color theme="0"/>
      <name val="Verdana"/>
      <family val="2"/>
    </font>
    <font>
      <u/>
      <sz val="11"/>
      <color theme="10"/>
      <name val="Verdana"/>
      <family val="2"/>
    </font>
    <font>
      <b/>
      <sz val="12"/>
      <color theme="0"/>
      <name val="Verdana"/>
      <family val="2"/>
    </font>
    <font>
      <sz val="16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rgb="FFFFFF0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16"/>
      <color rgb="FF002060"/>
      <name val="Verdana"/>
      <family val="2"/>
    </font>
    <font>
      <b/>
      <sz val="26"/>
      <color theme="0"/>
      <name val="Verdana"/>
      <family val="2"/>
    </font>
    <font>
      <b/>
      <sz val="26"/>
      <color rgb="FFFFFF00"/>
      <name val="Verdana"/>
      <family val="2"/>
    </font>
    <font>
      <b/>
      <sz val="11"/>
      <color rgb="FF002060"/>
      <name val="Verdana"/>
      <family val="2"/>
    </font>
    <font>
      <sz val="11"/>
      <color rgb="FF002060"/>
      <name val="Verdana"/>
      <family val="2"/>
    </font>
    <font>
      <sz val="12"/>
      <color rgb="FF002060"/>
      <name val="Verdana"/>
      <family val="2"/>
    </font>
    <font>
      <b/>
      <sz val="22"/>
      <color rgb="FF002060"/>
      <name val="Verdana"/>
      <family val="2"/>
    </font>
    <font>
      <b/>
      <sz val="16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3F5CA"/>
        <bgColor indexed="64"/>
      </patternFill>
    </fill>
    <fill>
      <patternFill patternType="solid">
        <fgColor rgb="FF55E5BC"/>
        <bgColor indexed="64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/>
      <diagonal/>
    </border>
    <border>
      <left/>
      <right/>
      <top style="dashed">
        <color theme="1"/>
      </top>
      <bottom/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0">
    <xf numFmtId="0" fontId="0" fillId="0" borderId="0" xfId="0"/>
    <xf numFmtId="0" fontId="31" fillId="3" borderId="0" xfId="0" applyFont="1" applyFill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0" fontId="29" fillId="4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28" fillId="5" borderId="0" xfId="0" applyFont="1" applyFill="1" applyAlignment="1">
      <alignment horizontal="center" vertical="top" wrapText="1"/>
    </xf>
    <xf numFmtId="0" fontId="5" fillId="6" borderId="0" xfId="0" applyFont="1" applyFill="1" applyAlignment="1">
      <alignment vertical="top" wrapText="1"/>
    </xf>
    <xf numFmtId="164" fontId="5" fillId="6" borderId="0" xfId="0" applyNumberFormat="1" applyFont="1" applyFill="1" applyAlignment="1">
      <alignment horizontal="center" vertical="top" wrapText="1"/>
    </xf>
    <xf numFmtId="0" fontId="5" fillId="6" borderId="0" xfId="0" applyFont="1" applyFill="1" applyAlignment="1">
      <alignment horizontal="center" vertical="top" wrapText="1"/>
    </xf>
    <xf numFmtId="14" fontId="5" fillId="6" borderId="0" xfId="0" applyNumberFormat="1" applyFont="1" applyFill="1" applyAlignment="1">
      <alignment vertical="top" wrapText="1"/>
    </xf>
    <xf numFmtId="164" fontId="29" fillId="4" borderId="1" xfId="0" applyNumberFormat="1" applyFont="1" applyFill="1" applyBorder="1" applyAlignment="1">
      <alignment horizontal="center" vertical="top" wrapText="1"/>
    </xf>
    <xf numFmtId="0" fontId="29" fillId="4" borderId="1" xfId="0" applyFont="1" applyFill="1" applyBorder="1" applyAlignment="1">
      <alignment horizontal="center" vertical="top" wrapText="1"/>
    </xf>
    <xf numFmtId="14" fontId="29" fillId="4" borderId="1" xfId="0" applyNumberFormat="1" applyFont="1" applyFill="1" applyBorder="1" applyAlignment="1">
      <alignment vertical="top" wrapText="1"/>
    </xf>
    <xf numFmtId="164" fontId="17" fillId="0" borderId="1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14" fontId="17" fillId="0" borderId="1" xfId="0" applyNumberFormat="1" applyFont="1" applyBorder="1" applyAlignment="1">
      <alignment vertical="top" wrapText="1"/>
    </xf>
    <xf numFmtId="0" fontId="30" fillId="2" borderId="1" xfId="0" applyFont="1" applyFill="1" applyBorder="1" applyAlignment="1">
      <alignment vertical="top" wrapText="1"/>
    </xf>
    <xf numFmtId="164" fontId="30" fillId="2" borderId="1" xfId="0" applyNumberFormat="1" applyFont="1" applyFill="1" applyBorder="1" applyAlignment="1">
      <alignment horizontal="center" vertical="top" wrapText="1"/>
    </xf>
    <xf numFmtId="0" fontId="30" fillId="2" borderId="1" xfId="0" applyFont="1" applyFill="1" applyBorder="1" applyAlignment="1">
      <alignment horizontal="center" vertical="top" wrapText="1"/>
    </xf>
    <xf numFmtId="14" fontId="30" fillId="2" borderId="1" xfId="0" applyNumberFormat="1" applyFont="1" applyFill="1" applyBorder="1" applyAlignment="1">
      <alignment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4" fontId="4" fillId="2" borderId="1" xfId="0" applyNumberFormat="1" applyFont="1" applyFill="1" applyBorder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18" fillId="5" borderId="8" xfId="0" applyFont="1" applyFill="1" applyBorder="1" applyAlignment="1">
      <alignment horizontal="center" vertical="top" wrapText="1"/>
    </xf>
    <xf numFmtId="0" fontId="18" fillId="5" borderId="0" xfId="0" applyFont="1" applyFill="1" applyAlignment="1">
      <alignment horizontal="center" vertical="top" wrapText="1"/>
    </xf>
    <xf numFmtId="0" fontId="18" fillId="5" borderId="9" xfId="0" applyFont="1" applyFill="1" applyBorder="1" applyAlignment="1">
      <alignment horizontal="center" vertical="top" wrapText="1"/>
    </xf>
    <xf numFmtId="0" fontId="23" fillId="5" borderId="0" xfId="0" applyFont="1" applyFill="1" applyAlignment="1">
      <alignment vertical="top" wrapText="1"/>
    </xf>
    <xf numFmtId="0" fontId="24" fillId="5" borderId="0" xfId="0" applyFont="1" applyFill="1" applyAlignment="1">
      <alignment vertical="top" wrapText="1"/>
    </xf>
    <xf numFmtId="0" fontId="2" fillId="5" borderId="0" xfId="0" applyFont="1" applyFill="1" applyAlignment="1">
      <alignment vertical="top" wrapText="1"/>
    </xf>
    <xf numFmtId="0" fontId="3" fillId="5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22" fillId="5" borderId="0" xfId="0" applyFont="1" applyFill="1" applyAlignment="1">
      <alignment horizontal="right" vertical="top" wrapText="1"/>
    </xf>
    <xf numFmtId="0" fontId="5" fillId="5" borderId="13" xfId="0" applyFont="1" applyFill="1" applyBorder="1" applyAlignment="1">
      <alignment horizontal="left" vertical="top" wrapText="1"/>
    </xf>
    <xf numFmtId="0" fontId="5" fillId="5" borderId="14" xfId="0" applyFont="1" applyFill="1" applyBorder="1" applyAlignment="1">
      <alignment horizontal="left" vertical="top" wrapText="1"/>
    </xf>
    <xf numFmtId="0" fontId="5" fillId="5" borderId="15" xfId="0" applyFont="1" applyFill="1" applyBorder="1" applyAlignment="1">
      <alignment horizontal="left" vertical="top" wrapText="1"/>
    </xf>
    <xf numFmtId="0" fontId="16" fillId="5" borderId="0" xfId="0" applyFont="1" applyFill="1" applyAlignment="1">
      <alignment horizontal="center" vertical="top" wrapText="1"/>
    </xf>
    <xf numFmtId="0" fontId="7" fillId="5" borderId="0" xfId="0" applyFont="1" applyFill="1" applyAlignment="1">
      <alignment horizontal="right" vertical="top" wrapText="1"/>
    </xf>
    <xf numFmtId="0" fontId="8" fillId="5" borderId="0" xfId="0" applyFont="1" applyFill="1" applyAlignment="1">
      <alignment horizontal="center" vertical="top" wrapText="1"/>
    </xf>
    <xf numFmtId="0" fontId="5" fillId="5" borderId="16" xfId="0" applyFont="1" applyFill="1" applyBorder="1" applyAlignment="1">
      <alignment horizontal="left" vertical="top" wrapText="1"/>
    </xf>
    <xf numFmtId="0" fontId="9" fillId="5" borderId="0" xfId="0" applyFont="1" applyFill="1" applyAlignment="1">
      <alignment vertical="top" wrapText="1"/>
    </xf>
    <xf numFmtId="0" fontId="10" fillId="5" borderId="0" xfId="0" applyFont="1" applyFill="1" applyAlignment="1">
      <alignment horizontal="center" vertical="top" wrapText="1"/>
    </xf>
    <xf numFmtId="0" fontId="11" fillId="5" borderId="0" xfId="0" applyFont="1" applyFill="1" applyAlignment="1">
      <alignment horizontal="center" vertical="top" wrapText="1"/>
    </xf>
    <xf numFmtId="0" fontId="7" fillId="5" borderId="0" xfId="0" applyFont="1" applyFill="1" applyAlignment="1">
      <alignment horizontal="center" vertical="top" wrapText="1"/>
    </xf>
    <xf numFmtId="165" fontId="5" fillId="5" borderId="2" xfId="0" applyNumberFormat="1" applyFont="1" applyFill="1" applyBorder="1" applyAlignment="1">
      <alignment horizontal="center" vertical="top" wrapText="1"/>
    </xf>
    <xf numFmtId="0" fontId="18" fillId="5" borderId="0" xfId="0" applyFont="1" applyFill="1" applyAlignment="1">
      <alignment horizontal="center" vertical="top" wrapText="1"/>
    </xf>
    <xf numFmtId="0" fontId="19" fillId="5" borderId="0" xfId="0" applyFont="1" applyFill="1" applyAlignment="1">
      <alignment horizontal="center" vertical="top" wrapText="1"/>
    </xf>
    <xf numFmtId="0" fontId="19" fillId="5" borderId="0" xfId="0" applyFont="1" applyFill="1" applyAlignment="1">
      <alignment horizontal="right" vertical="top" wrapText="1"/>
    </xf>
    <xf numFmtId="0" fontId="20" fillId="5" borderId="0" xfId="0" applyFont="1" applyFill="1" applyAlignment="1">
      <alignment vertical="top" wrapText="1"/>
    </xf>
    <xf numFmtId="0" fontId="22" fillId="5" borderId="0" xfId="0" applyFont="1" applyFill="1" applyAlignment="1">
      <alignment vertical="top" wrapText="1"/>
    </xf>
    <xf numFmtId="0" fontId="12" fillId="5" borderId="0" xfId="0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25" fillId="5" borderId="0" xfId="0" applyFont="1" applyFill="1" applyAlignment="1">
      <alignment horizontal="right" vertical="top" wrapText="1"/>
    </xf>
    <xf numFmtId="9" fontId="5" fillId="5" borderId="0" xfId="0" applyNumberFormat="1" applyFont="1" applyFill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27" fillId="5" borderId="0" xfId="0" applyFont="1" applyFill="1" applyAlignment="1">
      <alignment horizontal="right" vertical="top" wrapText="1"/>
    </xf>
    <xf numFmtId="0" fontId="26" fillId="5" borderId="0" xfId="0" applyFont="1" applyFill="1" applyAlignment="1">
      <alignment horizontal="center" vertical="top" wrapText="1"/>
    </xf>
    <xf numFmtId="165" fontId="6" fillId="5" borderId="4" xfId="0" applyNumberFormat="1" applyFont="1" applyFill="1" applyBorder="1" applyAlignment="1">
      <alignment horizontal="center" vertical="top" wrapText="1"/>
    </xf>
    <xf numFmtId="0" fontId="13" fillId="5" borderId="0" xfId="0" applyFont="1" applyFill="1" applyAlignment="1">
      <alignment horizontal="center" vertical="top" wrapText="1"/>
    </xf>
    <xf numFmtId="9" fontId="12" fillId="5" borderId="0" xfId="0" applyNumberFormat="1" applyFont="1" applyFill="1" applyAlignment="1">
      <alignment horizontal="center" vertical="top" wrapText="1"/>
    </xf>
    <xf numFmtId="0" fontId="14" fillId="5" borderId="0" xfId="1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" vertical="top" wrapText="1"/>
    </xf>
    <xf numFmtId="0" fontId="21" fillId="6" borderId="5" xfId="0" applyFont="1" applyFill="1" applyBorder="1" applyAlignment="1">
      <alignment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vertical="top" wrapText="1"/>
    </xf>
    <xf numFmtId="0" fontId="10" fillId="6" borderId="7" xfId="0" applyFont="1" applyFill="1" applyBorder="1" applyAlignment="1">
      <alignment vertical="top" wrapText="1"/>
    </xf>
    <xf numFmtId="0" fontId="15" fillId="2" borderId="0" xfId="1" applyFont="1" applyFill="1" applyAlignment="1">
      <alignment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165" fontId="4" fillId="0" borderId="0" xfId="0" applyNumberFormat="1" applyFont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165" fontId="4" fillId="0" borderId="11" xfId="0" applyNumberFormat="1" applyFont="1" applyBorder="1" applyAlignment="1">
      <alignment horizontal="center" vertical="top" wrapText="1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0" fillId="0" borderId="0" xfId="0" applyAlignment="1">
      <alignment vertical="top" wrapText="1"/>
    </xf>
  </cellXfs>
  <cellStyles count="2">
    <cellStyle name="Hipervínculo" xfId="1" builtinId="8"/>
    <cellStyle name="Normal" xfId="0" builtinId="0"/>
  </cellStyles>
  <dxfs count="11"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alignment vertical="top" textRotation="0" wrapText="1" indent="0" justifyLastLine="0" shrinkToFit="0"/>
    </dxf>
    <dxf>
      <font>
        <strike val="0"/>
        <outline val="0"/>
        <shadow val="0"/>
        <u val="none"/>
        <vertAlign val="baseline"/>
        <sz val="16"/>
        <color theme="0"/>
        <name val="Verdana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numFmt numFmtId="0" formatCode="General"/>
      <alignment vertical="top" textRotation="0" wrapText="1" indent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vertical="top" textRotation="0" wrapText="1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alignment vertical="top" textRotation="0" wrapText="1" indent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alignment vertical="top" textRotation="0" wrapText="1" indent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numFmt numFmtId="165" formatCode="[$-409]d\-mmm\-yyyy;@"/>
      <alignment horizontal="center" vertical="top" textRotation="0" wrapText="1" indent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numFmt numFmtId="165" formatCode="[$-409]d\-mmm\-yyyy;@"/>
      <alignment horizontal="center" vertical="top" textRotation="0" wrapText="1" indent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numFmt numFmtId="165" formatCode="[$-409]d\-mmm\-yyyy;@"/>
      <alignment horizontal="center" vertical="top" textRotation="0" wrapText="1" indent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numFmt numFmtId="165" formatCode="[$-409]d\-mmm\-yyyy;@"/>
      <alignment horizontal="center" vertical="top" textRotation="0" wrapText="1" indent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alignment vertical="top" textRotation="0" wrapText="1" indent="0" justifyLastLine="0" shrinkToFit="0"/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5E5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externalLinks/externalLink1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462007764836404E-2"/>
          <c:y val="0.25779181434619891"/>
          <c:w val="0.93601774819744787"/>
          <c:h val="0.5607945015184621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[1]HELP!$B$5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333333"/>
                    </a:solidFill>
                    <a:latin typeface="Leelawadee UI Semilight"/>
                    <a:ea typeface="Leelawadee UI Semilight"/>
                    <a:cs typeface="Leelawadee UI Semilight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ACTIVE PIPELINE</c:v>
              </c:pt>
            </c:strLit>
          </c:cat>
          <c:val>
            <c:numRef>
              <c:f>[1]HELP!$G$5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5-0B42-AA6A-9F1A56475749}"/>
            </c:ext>
          </c:extLst>
        </c:ser>
        <c:ser>
          <c:idx val="1"/>
          <c:order val="1"/>
          <c:tx>
            <c:strRef>
              <c:f>[1]HELP!$B$6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4D4C-DE43-BFC9-063CF626C6F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333333"/>
                    </a:solidFill>
                    <a:latin typeface="Leelawadee UI Semilight"/>
                    <a:ea typeface="Leelawadee UI Semilight"/>
                    <a:cs typeface="Leelawadee UI Semilight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ACTIVE PIPELINE</c:v>
              </c:pt>
            </c:strLit>
          </c:cat>
          <c:val>
            <c:numRef>
              <c:f>[1]HELP!$G$6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65-0B42-AA6A-9F1A56475749}"/>
            </c:ext>
          </c:extLst>
        </c:ser>
        <c:ser>
          <c:idx val="2"/>
          <c:order val="2"/>
          <c:tx>
            <c:strRef>
              <c:f>[1]HELP!$B$7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333333"/>
                    </a:solidFill>
                    <a:latin typeface="Leelawadee UI Semilight"/>
                    <a:ea typeface="Leelawadee UI Semilight"/>
                    <a:cs typeface="Leelawadee UI Semilight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ACTIVE PIPELINE</c:v>
              </c:pt>
            </c:strLit>
          </c:cat>
          <c:val>
            <c:numRef>
              <c:f>[1]HELP!$G$7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65-0B42-AA6A-9F1A56475749}"/>
            </c:ext>
          </c:extLst>
        </c:ser>
        <c:ser>
          <c:idx val="3"/>
          <c:order val="3"/>
          <c:tx>
            <c:strRef>
              <c:f>[1]HELP!$B$8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333333"/>
                    </a:solidFill>
                    <a:latin typeface="Leelawadee UI Semilight"/>
                    <a:ea typeface="Leelawadee UI Semilight"/>
                    <a:cs typeface="Leelawadee UI Semilight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ACTIVE PIPELINE</c:v>
              </c:pt>
            </c:strLit>
          </c:cat>
          <c:val>
            <c:numRef>
              <c:f>[1]HELP!$G$8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65-0B42-AA6A-9F1A56475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03891152"/>
        <c:axId val="1"/>
      </c:barChart>
      <c:catAx>
        <c:axId val="7038911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03891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137949105504862"/>
          <c:y val="7.2316173142001061E-2"/>
          <c:w val="0.67776978542870603"/>
          <c:h val="0.1308305628463108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65" b="0" i="0" u="none" strike="noStrike" baseline="0">
              <a:solidFill>
                <a:schemeClr val="tx1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27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893689960862296"/>
          <c:y val="0.16307278293676078"/>
          <c:w val="0.55812908949761597"/>
          <c:h val="0.86174151445559133"/>
        </c:manualLayout>
      </c:layout>
      <c:barChart>
        <c:barDir val="bar"/>
        <c:grouping val="stacked"/>
        <c:varyColors val="0"/>
        <c:ser>
          <c:idx val="1"/>
          <c:order val="0"/>
          <c:tx>
            <c:v>Offsetter</c:v>
          </c:tx>
          <c:spPr>
            <a:noFill/>
            <a:ln w="25400">
              <a:noFill/>
            </a:ln>
          </c:spPr>
          <c:invertIfNegative val="0"/>
          <c:cat>
            <c:numRef>
              <c:f>[1]HELP!$B$5:$B$8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cat>
          <c:val>
            <c:numRef>
              <c:f>[1]HELP!$E$5:$E$8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2-1242-B5E7-CAB9FBA8D5A9}"/>
            </c:ext>
          </c:extLst>
        </c:ser>
        <c:ser>
          <c:idx val="0"/>
          <c:order val="1"/>
          <c:spPr>
            <a:solidFill>
              <a:schemeClr val="bg1"/>
            </a:solidFill>
            <a:ln w="12700">
              <a:solidFill>
                <a:schemeClr val="bg1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800" b="0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62-1242-B5E7-CAB9FBA8D5A9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800" b="0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62-1242-B5E7-CAB9FBA8D5A9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800" b="0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62-1242-B5E7-CAB9FBA8D5A9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800" b="0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62-1242-B5E7-CAB9FBA8D5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[1]HELP!$B$5:$B$8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cat>
          <c:val>
            <c:numRef>
              <c:f>[1]HELP!$D$5:$D$8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62-1242-B5E7-CAB9FBA8D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703965744"/>
        <c:axId val="1"/>
      </c:barChart>
      <c:catAx>
        <c:axId val="703965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03965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no"?><Relationships xmlns="http://schemas.openxmlformats.org/package/2006/relationships"><Relationship Id="rId1" Target="../media/image1.png" Type="http://schemas.openxmlformats.org/officeDocument/2006/relationships/image"/></Relationships>
</file>

<file path=xl/drawings/_rels/drawing2.xml.rels><?xml version="1.0" encoding="UTF-8" standalone="no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Relationship Id="rId3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285750</xdr:rowOff>
    </xdr:from>
    <xdr:to>
      <xdr:col>0</xdr:col>
      <xdr:colOff>3028950</xdr:colOff>
      <xdr:row>0</xdr:row>
      <xdr:rowOff>826414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079B2D-45E5-81B9-153F-870789528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85750"/>
          <a:ext cx="2552700" cy="546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5</xdr:row>
      <xdr:rowOff>89436</xdr:rowOff>
    </xdr:from>
    <xdr:to>
      <xdr:col>9</xdr:col>
      <xdr:colOff>114300</xdr:colOff>
      <xdr:row>12</xdr:row>
      <xdr:rowOff>101599</xdr:rowOff>
    </xdr:to>
    <xdr:graphicFrame macro="">
      <xdr:nvGraphicFramePr>
        <xdr:cNvPr id="2077" name="Chart 1">
          <a:extLst>
            <a:ext uri="{FF2B5EF4-FFF2-40B4-BE49-F238E27FC236}">
              <a16:creationId xmlns:a16="http://schemas.microsoft.com/office/drawing/2014/main" id="{4F15B662-B924-E28F-A954-83C85B89B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288343</xdr:colOff>
      <xdr:row>5</xdr:row>
      <xdr:rowOff>147213</xdr:rowOff>
    </xdr:from>
    <xdr:to>
      <xdr:col>11</xdr:col>
      <xdr:colOff>821743</xdr:colOff>
      <xdr:row>11</xdr:row>
      <xdr:rowOff>76200</xdr:rowOff>
    </xdr:to>
    <xdr:graphicFrame macro="">
      <xdr:nvGraphicFramePr>
        <xdr:cNvPr id="2078" name="Chart 4">
          <a:extLst>
            <a:ext uri="{FF2B5EF4-FFF2-40B4-BE49-F238E27FC236}">
              <a16:creationId xmlns:a16="http://schemas.microsoft.com/office/drawing/2014/main" id="{47C8FC82-DEE2-C294-2F2D-EB7A62EAF4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304800</xdr:colOff>
      <xdr:row>1</xdr:row>
      <xdr:rowOff>222251</xdr:rowOff>
    </xdr:from>
    <xdr:to>
      <xdr:col>15</xdr:col>
      <xdr:colOff>28576</xdr:colOff>
      <xdr:row>13</xdr:row>
      <xdr:rowOff>12700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AB1766D3-AD8B-4691-9EA9-855656156AB6}"/>
            </a:ext>
          </a:extLst>
        </xdr:cNvPr>
        <xdr:cNvSpPr/>
      </xdr:nvSpPr>
      <xdr:spPr>
        <a:xfrm>
          <a:off x="7264400" y="1174751"/>
          <a:ext cx="10556876" cy="3778249"/>
        </a:xfrm>
        <a:prstGeom prst="rect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_tradnl"/>
        </a:p>
      </xdr:txBody>
    </xdr:sp>
    <xdr:clientData/>
  </xdr:twoCellAnchor>
  <xdr:twoCellAnchor>
    <xdr:from>
      <xdr:col>6</xdr:col>
      <xdr:colOff>431801</xdr:colOff>
      <xdr:row>1</xdr:row>
      <xdr:rowOff>355601</xdr:rowOff>
    </xdr:from>
    <xdr:to>
      <xdr:col>14</xdr:col>
      <xdr:colOff>749301</xdr:colOff>
      <xdr:row>2</xdr:row>
      <xdr:rowOff>25401</xdr:rowOff>
    </xdr:to>
    <xdr:sp macro="" textlink="">
      <xdr:nvSpPr>
        <xdr:cNvPr id="5" name="Rectangle 12">
          <a:extLst>
            <a:ext uri="{FF2B5EF4-FFF2-40B4-BE49-F238E27FC236}">
              <a16:creationId xmlns:a16="http://schemas.microsoft.com/office/drawing/2014/main" id="{438E966D-5DA2-2477-51C9-4B37C29AA02E}"/>
            </a:ext>
          </a:extLst>
        </xdr:cNvPr>
        <xdr:cNvSpPr/>
      </xdr:nvSpPr>
      <xdr:spPr>
        <a:xfrm>
          <a:off x="8864601" y="355601"/>
          <a:ext cx="13004800" cy="3937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 i="0">
              <a:solidFill>
                <a:schemeClr val="tx2"/>
              </a:solidFill>
              <a:latin typeface="Montserrat" charset="0"/>
              <a:ea typeface="Montserrat" charset="0"/>
              <a:cs typeface="Montserrat" charset="0"/>
            </a:rPr>
            <a:t>RESUMEN</a:t>
          </a:r>
          <a:endParaRPr lang="bg-BG" sz="1800" b="1" i="0">
            <a:solidFill>
              <a:schemeClr val="tx2"/>
            </a:solidFill>
            <a:latin typeface="Montserrat" charset="0"/>
            <a:ea typeface="Montserrat" charset="0"/>
            <a:cs typeface="Montserrat" charset="0"/>
          </a:endParaRPr>
        </a:p>
      </xdr:txBody>
    </xdr:sp>
    <xdr:clientData/>
  </xdr:twoCellAnchor>
  <xdr:twoCellAnchor editAs="oneCell">
    <xdr:from>
      <xdr:col>1</xdr:col>
      <xdr:colOff>15875</xdr:colOff>
      <xdr:row>0</xdr:row>
      <xdr:rowOff>317500</xdr:rowOff>
    </xdr:from>
    <xdr:to>
      <xdr:col>1</xdr:col>
      <xdr:colOff>2575385</xdr:colOff>
      <xdr:row>0</xdr:row>
      <xdr:rowOff>867689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1E7D5D-B727-5B2B-0936-C20240450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1375" y="317500"/>
          <a:ext cx="2552700" cy="546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<Relationships xmlns="http://schemas.openxmlformats.org/package/2006/relationships"><Relationship Id="rId1" Target="/Users/Summon/Downloads/Planilla_Clasificacio&#769;n_RRHH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_APPDATA" displayName="T_APPDATA" ref="B19:J25" totalsRowShown="0" headerRowDxfId="1" dataDxfId="0">
  <autoFilter ref="B19:J25" xr:uid="{00000000-0009-0000-0100-000001000000}"/>
  <tableColumns count="9">
    <tableColumn id="1" xr3:uid="{00000000-0010-0000-0000-000001000000}" name="Columna1" dataDxfId="10"/>
    <tableColumn id="2" xr3:uid="{00000000-0010-0000-0000-000002000000}" name="Columna2" dataDxfId="9"/>
    <tableColumn id="3" xr3:uid="{00000000-0010-0000-0000-000003000000}" name="Columna3" dataDxfId="8"/>
    <tableColumn id="4" xr3:uid="{00000000-0010-0000-0000-000004000000}" name="Columna4" dataDxfId="7"/>
    <tableColumn id="5" xr3:uid="{00000000-0010-0000-0000-000005000000}" name="Columna5" dataDxfId="6"/>
    <tableColumn id="7" xr3:uid="{00000000-0010-0000-0000-000007000000}" name="Columna6" dataDxfId="5"/>
    <tableColumn id="11" xr3:uid="{00000000-0010-0000-0000-00000B000000}" name="Columna7" dataDxfId="4"/>
    <tableColumn id="9" xr3:uid="{00000000-0010-0000-0000-000009000000}" name="Columna8" dataDxfId="3"/>
    <tableColumn id="8" xr3:uid="{00000000-0010-0000-0000-000008000000}" name="Columna9" dataDxfId="2">
      <calculatedColumnFormula>IF('Candidate Classification'!$F20&gt;0,$D$14,IF('Candidate Classification'!$E20&gt;0,$D$13,IF('Candidate Classification'!$D20&gt;0,$D$12,IF('Candidate Classification'!$C20&gt;0,$D$11,""))))</calculatedColumnFormula>
    </tableColumn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no"?><Relationships xmlns="http://schemas.openxmlformats.org/package/2006/relationships"><Relationship Id="rId1" Target="../drawings/drawing2.xml" Type="http://schemas.openxmlformats.org/officeDocument/2006/relationships/drawing"/><Relationship Id="rId2" Target="../tables/table1.xml" Type="http://schemas.openxmlformats.org/officeDocument/2006/relationships/table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showGridLines="0" tabSelected="1" zoomScale="40" zoomScaleNormal="40" workbookViewId="0">
      <selection activeCell="G7" sqref="G7"/>
    </sheetView>
  </sheetViews>
  <sheetFormatPr baseColWidth="10" defaultColWidth="11.140625" defaultRowHeight="15" x14ac:dyDescent="0.45"/>
  <cols>
    <col min="1" max="1" width="49.640625" style="5" customWidth="1"/>
    <col min="2" max="2" width="25.640625" style="5" customWidth="1"/>
    <col min="3" max="3" width="21.140625" style="5" customWidth="1"/>
    <col min="4" max="4" width="23.640625" style="5" customWidth="1"/>
    <col min="5" max="5" width="26.140625" style="5" customWidth="1"/>
    <col min="6" max="6" width="27.640625" style="5" customWidth="1"/>
    <col min="7" max="7" width="69.35546875" style="5" customWidth="1"/>
    <col min="8" max="9" width="22.85546875" style="5" customWidth="1"/>
    <col min="10" max="10" width="48.640625" style="5" customWidth="1"/>
    <col min="11" max="16384" width="11.140625" style="5"/>
  </cols>
  <sheetData>
    <row r="1" spans="1:10" ht="81" customHeight="1" x14ac:dyDescent="0.45"/>
    <row r="2" spans="1:10" ht="65.150000000000006" customHeight="1" x14ac:dyDescent="0.4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4" spans="1:10" ht="22.5" customHeight="1" x14ac:dyDescent="0.4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ht="45" customHeight="1" x14ac:dyDescent="0.45">
      <c r="A5" s="7" t="s">
        <v>11</v>
      </c>
      <c r="B5" s="8">
        <v>460400</v>
      </c>
      <c r="C5" s="9">
        <v>155</v>
      </c>
      <c r="D5" s="7"/>
      <c r="E5" s="7"/>
      <c r="F5" s="7"/>
      <c r="G5" s="7"/>
      <c r="H5" s="10">
        <v>42248</v>
      </c>
      <c r="I5" s="10">
        <v>42734</v>
      </c>
      <c r="J5" s="7"/>
    </row>
    <row r="6" spans="1:10" ht="45" customHeight="1" x14ac:dyDescent="0.45">
      <c r="A6" s="3" t="s">
        <v>12</v>
      </c>
      <c r="B6" s="11">
        <v>7800</v>
      </c>
      <c r="C6" s="12">
        <v>30</v>
      </c>
      <c r="D6" s="12" t="s">
        <v>13</v>
      </c>
      <c r="E6" s="12" t="s">
        <v>14</v>
      </c>
      <c r="F6" s="12" t="s">
        <v>15</v>
      </c>
      <c r="G6" s="3"/>
      <c r="H6" s="13">
        <v>42370</v>
      </c>
      <c r="I6" s="13">
        <v>42734</v>
      </c>
      <c r="J6" s="3"/>
    </row>
    <row r="7" spans="1:10" ht="73" customHeight="1" x14ac:dyDescent="0.45">
      <c r="A7" s="2" t="s">
        <v>16</v>
      </c>
      <c r="B7" s="14">
        <v>1000</v>
      </c>
      <c r="C7" s="15">
        <v>10</v>
      </c>
      <c r="D7" s="15" t="s">
        <v>17</v>
      </c>
      <c r="E7" s="15" t="s">
        <v>18</v>
      </c>
      <c r="F7" s="2"/>
      <c r="G7" s="2" t="s">
        <v>19</v>
      </c>
      <c r="H7" s="16">
        <v>42385</v>
      </c>
      <c r="I7" s="16">
        <v>42619</v>
      </c>
      <c r="J7" s="2" t="s">
        <v>20</v>
      </c>
    </row>
    <row r="8" spans="1:10" ht="73" customHeight="1" x14ac:dyDescent="0.45">
      <c r="A8" s="2" t="s">
        <v>21</v>
      </c>
      <c r="B8" s="14">
        <v>1000</v>
      </c>
      <c r="C8" s="15">
        <v>10</v>
      </c>
      <c r="D8" s="15" t="s">
        <v>22</v>
      </c>
      <c r="E8" s="15" t="s">
        <v>23</v>
      </c>
      <c r="F8" s="2"/>
      <c r="G8" s="2" t="s">
        <v>24</v>
      </c>
      <c r="H8" s="16">
        <v>42370</v>
      </c>
      <c r="I8" s="16">
        <v>42660</v>
      </c>
      <c r="J8" s="2" t="s">
        <v>25</v>
      </c>
    </row>
    <row r="9" spans="1:10" ht="73" customHeight="1" x14ac:dyDescent="0.45">
      <c r="A9" s="2" t="s">
        <v>26</v>
      </c>
      <c r="B9" s="14">
        <v>4800</v>
      </c>
      <c r="C9" s="15">
        <v>5</v>
      </c>
      <c r="D9" s="15" t="s">
        <v>27</v>
      </c>
      <c r="E9" s="15" t="s">
        <v>28</v>
      </c>
      <c r="F9" s="2"/>
      <c r="G9" s="2" t="s">
        <v>29</v>
      </c>
      <c r="H9" s="16">
        <v>42464</v>
      </c>
      <c r="I9" s="16">
        <v>42599</v>
      </c>
      <c r="J9" s="2"/>
    </row>
    <row r="10" spans="1:10" ht="73" customHeight="1" x14ac:dyDescent="0.45">
      <c r="A10" s="2" t="s">
        <v>30</v>
      </c>
      <c r="B10" s="14">
        <v>1000</v>
      </c>
      <c r="C10" s="15">
        <v>5</v>
      </c>
      <c r="D10" s="15" t="s">
        <v>31</v>
      </c>
      <c r="E10" s="15" t="s">
        <v>32</v>
      </c>
      <c r="F10" s="2"/>
      <c r="G10" s="2" t="s">
        <v>33</v>
      </c>
      <c r="H10" s="16">
        <v>42370</v>
      </c>
      <c r="I10" s="16">
        <v>42734</v>
      </c>
      <c r="J10" s="2"/>
    </row>
    <row r="11" spans="1:10" ht="45" customHeight="1" x14ac:dyDescent="0.45">
      <c r="A11" s="3" t="s">
        <v>34</v>
      </c>
      <c r="B11" s="11">
        <v>15600</v>
      </c>
      <c r="C11" s="12"/>
      <c r="D11" s="12" t="s">
        <v>35</v>
      </c>
      <c r="E11" s="12" t="s">
        <v>36</v>
      </c>
      <c r="F11" s="12" t="s">
        <v>37</v>
      </c>
      <c r="G11" s="3"/>
      <c r="H11" s="13">
        <v>42261</v>
      </c>
      <c r="I11" s="13">
        <v>42550</v>
      </c>
      <c r="J11" s="3"/>
    </row>
    <row r="12" spans="1:10" ht="60" customHeight="1" x14ac:dyDescent="0.45">
      <c r="A12" s="2" t="s">
        <v>38</v>
      </c>
      <c r="B12" s="14">
        <v>25000</v>
      </c>
      <c r="C12" s="15">
        <v>5</v>
      </c>
      <c r="D12" s="15" t="s">
        <v>39</v>
      </c>
      <c r="E12" s="15" t="s">
        <v>40</v>
      </c>
      <c r="F12" s="15"/>
      <c r="G12" s="2"/>
      <c r="H12" s="16">
        <v>42261</v>
      </c>
      <c r="I12" s="16">
        <v>42412</v>
      </c>
      <c r="J12" s="2"/>
    </row>
    <row r="13" spans="1:10" ht="60" customHeight="1" x14ac:dyDescent="0.45">
      <c r="A13" s="2" t="s">
        <v>41</v>
      </c>
      <c r="B13" s="14">
        <v>30000</v>
      </c>
      <c r="C13" s="15">
        <v>8</v>
      </c>
      <c r="D13" s="15" t="s">
        <v>42</v>
      </c>
      <c r="E13" s="15" t="s">
        <v>43</v>
      </c>
      <c r="F13" s="15"/>
      <c r="G13" s="2" t="s">
        <v>44</v>
      </c>
      <c r="H13" s="16">
        <v>42370</v>
      </c>
      <c r="I13" s="16">
        <v>42550</v>
      </c>
      <c r="J13" s="2"/>
    </row>
    <row r="14" spans="1:10" ht="60" customHeight="1" x14ac:dyDescent="0.45">
      <c r="A14" s="2" t="s">
        <v>45</v>
      </c>
      <c r="B14" s="14">
        <v>10000</v>
      </c>
      <c r="C14" s="15">
        <v>3</v>
      </c>
      <c r="D14" s="15" t="s">
        <v>46</v>
      </c>
      <c r="E14" s="15" t="s">
        <v>47</v>
      </c>
      <c r="F14" s="15"/>
      <c r="G14" s="2"/>
      <c r="H14" s="16">
        <v>42430</v>
      </c>
      <c r="I14" s="16">
        <v>42520</v>
      </c>
      <c r="J14" s="2" t="s">
        <v>48</v>
      </c>
    </row>
    <row r="15" spans="1:10" ht="62.15" customHeight="1" x14ac:dyDescent="0.45">
      <c r="A15" s="17"/>
      <c r="B15" s="18"/>
      <c r="C15" s="19"/>
      <c r="D15" s="19"/>
      <c r="E15" s="19"/>
      <c r="F15" s="19"/>
      <c r="G15" s="17"/>
      <c r="H15" s="20"/>
      <c r="I15" s="20"/>
      <c r="J15" s="17"/>
    </row>
    <row r="16" spans="1:10" ht="62.15" customHeight="1" x14ac:dyDescent="0.45">
      <c r="A16" s="4"/>
      <c r="B16" s="21"/>
      <c r="C16" s="22"/>
      <c r="D16" s="22"/>
      <c r="E16" s="22"/>
      <c r="F16" s="22"/>
      <c r="G16" s="4"/>
      <c r="H16" s="23"/>
      <c r="I16" s="23"/>
      <c r="J16" s="4"/>
    </row>
    <row r="17" spans="1:10" ht="62.15" customHeight="1" x14ac:dyDescent="0.45">
      <c r="A17" s="4"/>
      <c r="B17" s="21"/>
      <c r="C17" s="22"/>
      <c r="D17" s="22"/>
      <c r="E17" s="22"/>
      <c r="F17" s="22"/>
      <c r="G17" s="4"/>
      <c r="H17" s="23"/>
      <c r="I17" s="23"/>
      <c r="J17" s="4"/>
    </row>
    <row r="18" spans="1:10" ht="62.15" customHeight="1" x14ac:dyDescent="0.45">
      <c r="A18" s="4"/>
      <c r="B18" s="21"/>
      <c r="C18" s="22"/>
      <c r="D18" s="22"/>
      <c r="E18" s="22"/>
      <c r="F18" s="22"/>
      <c r="G18" s="4"/>
      <c r="H18" s="4"/>
      <c r="I18" s="4"/>
      <c r="J18" s="4"/>
    </row>
    <row r="19" spans="1:10" ht="62.15" customHeight="1" x14ac:dyDescent="0.45">
      <c r="A19" s="17"/>
      <c r="B19" s="18"/>
      <c r="C19" s="19"/>
      <c r="D19" s="19"/>
      <c r="E19" s="19"/>
      <c r="F19" s="19"/>
      <c r="G19" s="17"/>
      <c r="H19" s="20"/>
      <c r="I19" s="20"/>
      <c r="J19" s="17"/>
    </row>
    <row r="20" spans="1:10" ht="62.15" customHeight="1" x14ac:dyDescent="0.45">
      <c r="A20" s="4"/>
      <c r="B20" s="21"/>
      <c r="C20" s="22"/>
      <c r="D20" s="22"/>
      <c r="E20" s="22"/>
      <c r="F20" s="22"/>
      <c r="G20" s="4"/>
      <c r="H20" s="23"/>
      <c r="I20" s="23"/>
      <c r="J20" s="4"/>
    </row>
    <row r="21" spans="1:10" ht="62.15" customHeight="1" x14ac:dyDescent="0.45">
      <c r="A21" s="4"/>
      <c r="B21" s="21"/>
      <c r="C21" s="22"/>
      <c r="D21" s="22"/>
      <c r="E21" s="22"/>
      <c r="F21" s="22"/>
      <c r="G21" s="4"/>
      <c r="H21" s="23"/>
      <c r="I21" s="23"/>
      <c r="J21" s="4"/>
    </row>
    <row r="22" spans="1:10" ht="62.15" customHeight="1" x14ac:dyDescent="0.45">
      <c r="A22" s="17"/>
      <c r="B22" s="18"/>
      <c r="C22" s="19"/>
      <c r="D22" s="19"/>
      <c r="E22" s="19"/>
      <c r="F22" s="19"/>
      <c r="G22" s="17"/>
      <c r="H22" s="20"/>
      <c r="I22" s="20"/>
      <c r="J22" s="17"/>
    </row>
    <row r="23" spans="1:10" ht="62.15" customHeight="1" x14ac:dyDescent="0.45">
      <c r="A23" s="4"/>
      <c r="B23" s="21"/>
      <c r="C23" s="22"/>
      <c r="D23" s="22"/>
      <c r="E23" s="22"/>
      <c r="F23" s="22"/>
      <c r="G23" s="4"/>
      <c r="H23" s="23"/>
      <c r="I23" s="23"/>
      <c r="J23" s="4"/>
    </row>
    <row r="24" spans="1:10" ht="62.15" customHeight="1" x14ac:dyDescent="0.45">
      <c r="A24" s="4"/>
      <c r="B24" s="21"/>
      <c r="C24" s="22"/>
      <c r="D24" s="22"/>
      <c r="E24" s="22"/>
      <c r="F24" s="22"/>
      <c r="G24" s="4"/>
      <c r="H24" s="23"/>
      <c r="I24" s="23"/>
      <c r="J24" s="4"/>
    </row>
    <row r="25" spans="1:10" ht="62.15" customHeight="1" x14ac:dyDescent="0.45">
      <c r="A25" s="17"/>
      <c r="B25" s="18"/>
      <c r="C25" s="19"/>
      <c r="D25" s="19"/>
      <c r="E25" s="19"/>
      <c r="F25" s="19"/>
      <c r="G25" s="17"/>
      <c r="H25" s="20"/>
      <c r="I25" s="20"/>
      <c r="J25" s="17"/>
    </row>
    <row r="26" spans="1:10" ht="62.15" customHeight="1" x14ac:dyDescent="0.45">
      <c r="A26" s="4"/>
      <c r="B26" s="21"/>
      <c r="C26" s="22"/>
      <c r="D26" s="22"/>
      <c r="E26" s="22"/>
      <c r="F26" s="22"/>
      <c r="G26" s="4"/>
      <c r="H26" s="23"/>
      <c r="I26" s="23"/>
      <c r="J26" s="4"/>
    </row>
    <row r="27" spans="1:10" ht="62.15" customHeight="1" x14ac:dyDescent="0.45">
      <c r="A27" s="4"/>
      <c r="B27" s="21"/>
      <c r="C27" s="22"/>
      <c r="D27" s="22"/>
      <c r="E27" s="22"/>
      <c r="F27" s="22"/>
      <c r="G27" s="4"/>
      <c r="H27" s="23"/>
      <c r="I27" s="23"/>
      <c r="J27" s="4"/>
    </row>
    <row r="28" spans="1:10" ht="62.15" customHeight="1" x14ac:dyDescent="0.45">
      <c r="A28" s="17"/>
      <c r="B28" s="18"/>
      <c r="C28" s="19"/>
      <c r="D28" s="19"/>
      <c r="E28" s="19"/>
      <c r="F28" s="19"/>
      <c r="G28" s="17"/>
      <c r="H28" s="20"/>
      <c r="I28" s="20"/>
      <c r="J28" s="17"/>
    </row>
    <row r="29" spans="1:10" ht="62.15" customHeight="1" x14ac:dyDescent="0.45">
      <c r="A29" s="4"/>
      <c r="B29" s="21"/>
      <c r="C29" s="22"/>
      <c r="D29" s="22"/>
      <c r="E29" s="22"/>
      <c r="F29" s="22"/>
      <c r="G29" s="4"/>
      <c r="H29" s="23"/>
      <c r="I29" s="23"/>
      <c r="J29" s="4"/>
    </row>
    <row r="30" spans="1:10" ht="62.15" customHeight="1" x14ac:dyDescent="0.45">
      <c r="A30" s="4"/>
      <c r="B30" s="21"/>
      <c r="C30" s="22"/>
      <c r="D30" s="22"/>
      <c r="E30" s="22"/>
      <c r="F30" s="22"/>
      <c r="G30" s="4"/>
      <c r="H30" s="23"/>
      <c r="I30" s="23"/>
      <c r="J30" s="4"/>
    </row>
    <row r="31" spans="1:10" ht="62.15" customHeight="1" x14ac:dyDescent="0.45">
      <c r="A31" s="17"/>
      <c r="B31" s="18"/>
      <c r="C31" s="19"/>
      <c r="D31" s="19"/>
      <c r="E31" s="19"/>
      <c r="F31" s="19"/>
      <c r="G31" s="17"/>
      <c r="H31" s="20"/>
      <c r="I31" s="20"/>
      <c r="J31" s="17"/>
    </row>
    <row r="32" spans="1:10" ht="62.15" customHeight="1" x14ac:dyDescent="0.45">
      <c r="A32" s="4"/>
      <c r="B32" s="21"/>
      <c r="C32" s="22"/>
      <c r="D32" s="22"/>
      <c r="E32" s="22"/>
      <c r="F32" s="22"/>
      <c r="G32" s="4"/>
      <c r="H32" s="23"/>
      <c r="I32" s="23"/>
      <c r="J32" s="4"/>
    </row>
    <row r="33" spans="1:10" ht="62.15" customHeight="1" x14ac:dyDescent="0.45">
      <c r="A33" s="4"/>
      <c r="B33" s="21"/>
      <c r="C33" s="22"/>
      <c r="D33" s="22"/>
      <c r="E33" s="22"/>
      <c r="F33" s="22"/>
      <c r="G33" s="4"/>
      <c r="H33" s="23"/>
      <c r="I33" s="23"/>
      <c r="J33" s="4"/>
    </row>
    <row r="34" spans="1:10" ht="62.15" customHeight="1" x14ac:dyDescent="0.45">
      <c r="A34" s="4"/>
      <c r="B34" s="21"/>
      <c r="C34" s="22"/>
      <c r="D34" s="22"/>
      <c r="E34" s="22"/>
      <c r="F34" s="22"/>
      <c r="G34" s="4"/>
      <c r="H34" s="23"/>
      <c r="I34" s="23"/>
      <c r="J34" s="4"/>
    </row>
    <row r="35" spans="1:10" ht="62.15" customHeight="1" x14ac:dyDescent="0.45">
      <c r="A35" s="17"/>
      <c r="B35" s="18"/>
      <c r="C35" s="19"/>
      <c r="D35" s="19"/>
      <c r="E35" s="19"/>
      <c r="F35" s="19"/>
      <c r="G35" s="17"/>
      <c r="H35" s="20"/>
      <c r="I35" s="20"/>
      <c r="J35" s="17"/>
    </row>
    <row r="36" spans="1:10" ht="62.15" customHeight="1" x14ac:dyDescent="0.45">
      <c r="A36" s="4"/>
      <c r="B36" s="21"/>
      <c r="C36" s="22"/>
      <c r="D36" s="22"/>
      <c r="E36" s="22"/>
      <c r="F36" s="4"/>
      <c r="G36" s="4"/>
      <c r="H36" s="23"/>
      <c r="I36" s="23"/>
      <c r="J36" s="4"/>
    </row>
    <row r="37" spans="1:10" x14ac:dyDescent="0.45">
      <c r="A37" s="24"/>
      <c r="B37" s="24"/>
      <c r="C37" s="24"/>
      <c r="D37" s="24"/>
      <c r="E37" s="24"/>
      <c r="F37" s="24"/>
      <c r="G37" s="24"/>
      <c r="H37" s="24"/>
      <c r="I37" s="24"/>
      <c r="J37" s="24"/>
    </row>
    <row r="38" spans="1:10" x14ac:dyDescent="0.45">
      <c r="A38" s="24"/>
      <c r="B38" s="24"/>
      <c r="C38" s="24"/>
      <c r="D38" s="24"/>
      <c r="E38" s="24"/>
      <c r="F38" s="24"/>
      <c r="G38" s="24"/>
      <c r="H38" s="24"/>
      <c r="I38" s="24"/>
      <c r="J38" s="24"/>
    </row>
  </sheetData>
  <mergeCells count="1">
    <mergeCell ref="A2:J2"/>
  </mergeCells>
  <pageMargins left="0.75" right="0.75" top="1" bottom="1" header="0.5" footer="0.5"/>
  <pageSetup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33"/>
  <sheetViews>
    <sheetView showGridLines="0" topLeftCell="B2" zoomScale="70" zoomScaleNormal="70" workbookViewId="0">
      <selection activeCell="B2" sqref="B2"/>
    </sheetView>
  </sheetViews>
  <sheetFormatPr baseColWidth="10" defaultColWidth="10.85546875" defaultRowHeight="15" x14ac:dyDescent="0.45"/>
  <cols>
    <col min="1" max="1" width="10.85546875" style="5"/>
    <col min="2" max="2" width="38.5" style="5" customWidth="1"/>
    <col min="3" max="3" width="17.5" style="5" bestFit="1" customWidth="1"/>
    <col min="4" max="4" width="26.5" style="5" customWidth="1"/>
    <col min="5" max="5" width="27.640625" style="5" customWidth="1"/>
    <col min="6" max="6" width="25" style="5" customWidth="1"/>
    <col min="7" max="7" width="10.85546875" style="5"/>
    <col min="8" max="8" width="22.85546875" style="5" customWidth="1"/>
    <col min="9" max="9" width="45.5" style="5" customWidth="1"/>
    <col min="10" max="10" width="27" style="5" customWidth="1"/>
    <col min="11" max="11" width="10.85546875" style="5"/>
    <col min="12" max="12" width="27" style="5" customWidth="1"/>
    <col min="13" max="13" width="11.640625" style="5" bestFit="1" customWidth="1"/>
    <col min="14" max="16384" width="10.85546875" style="5"/>
  </cols>
  <sheetData>
    <row r="1" spans="2:18" ht="90" customHeight="1" x14ac:dyDescent="0.45"/>
    <row r="2" spans="2:18" ht="57" customHeight="1" x14ac:dyDescent="0.45">
      <c r="B2" s="28" t="s">
        <v>49</v>
      </c>
      <c r="C2" s="29"/>
      <c r="D2" s="29"/>
      <c r="E2" s="29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  <c r="Q2" s="32"/>
      <c r="R2" s="32"/>
    </row>
    <row r="3" spans="2:18" ht="43.75" x14ac:dyDescent="0.45">
      <c r="B3" s="31"/>
      <c r="C3" s="33" t="s">
        <v>50</v>
      </c>
      <c r="D3" s="34" t="s">
        <v>51</v>
      </c>
      <c r="E3" s="35"/>
      <c r="F3" s="36"/>
      <c r="G3" s="31"/>
      <c r="H3" s="37" t="str">
        <f>IF(OR(I_HIREDT&gt;0,LEN(I_HIREAPPL)&gt;0),"CONTRATADO","HIRING")</f>
        <v>HIRING</v>
      </c>
      <c r="I3" s="37" t="s">
        <v>52</v>
      </c>
      <c r="J3" s="37" t="str">
        <f>IF(OR(I_HIREDT&gt;0,LEN(I_HIREAPPL)&gt;0),"DIAS PARA CONTRATAR","DIAS EN ADMISIÓN")</f>
        <v>DIAS EN ADMISIÓN</v>
      </c>
      <c r="K3" s="30"/>
      <c r="L3" s="38"/>
      <c r="M3" s="39"/>
      <c r="N3" s="30"/>
      <c r="O3" s="30"/>
      <c r="P3" s="31"/>
      <c r="Q3" s="32"/>
      <c r="R3" s="32"/>
    </row>
    <row r="4" spans="2:18" ht="25.3" x14ac:dyDescent="0.45">
      <c r="B4" s="31"/>
      <c r="C4" s="33" t="s">
        <v>53</v>
      </c>
      <c r="D4" s="40" t="s">
        <v>54</v>
      </c>
      <c r="E4" s="36"/>
      <c r="F4" s="41"/>
      <c r="G4" s="31"/>
      <c r="H4" s="42"/>
      <c r="I4" s="43">
        <f>COUNTA('Candidate Classification'!$B$20:$B$25)</f>
        <v>3</v>
      </c>
      <c r="J4" s="43" t="e">
        <f ca="1">IF(I_JOBDT="","",IF(OR(I_HIREDT&gt;0,LEN(I_HIREAPPL)&gt;0),MIN(TODAY(),I_HIREDT)-I_JOBDT+1,TODAY()-I_JOBDT+1))</f>
        <v>#VALUE!</v>
      </c>
      <c r="K4" s="31"/>
      <c r="L4" s="31"/>
      <c r="M4" s="44"/>
      <c r="N4" s="42"/>
      <c r="O4" s="31"/>
      <c r="P4" s="31"/>
      <c r="Q4" s="32"/>
      <c r="R4" s="32"/>
    </row>
    <row r="5" spans="2:18" ht="40.299999999999997" x14ac:dyDescent="0.45">
      <c r="B5" s="31"/>
      <c r="C5" s="33" t="s">
        <v>55</v>
      </c>
      <c r="D5" s="45">
        <v>42217</v>
      </c>
      <c r="E5" s="41"/>
      <c r="F5" s="41"/>
      <c r="G5" s="31"/>
      <c r="H5" s="46" t="s">
        <v>56</v>
      </c>
      <c r="I5" s="47"/>
      <c r="J5" s="47"/>
      <c r="K5" s="46" t="s">
        <v>57</v>
      </c>
      <c r="L5" s="48"/>
      <c r="M5" s="46" t="s">
        <v>58</v>
      </c>
      <c r="N5" s="49"/>
      <c r="O5" s="49"/>
      <c r="P5" s="31"/>
      <c r="Q5" s="32"/>
      <c r="R5" s="32"/>
    </row>
    <row r="6" spans="2:18" ht="25.3" x14ac:dyDescent="0.45">
      <c r="B6" s="31"/>
      <c r="C6" s="50"/>
      <c r="D6" s="51"/>
      <c r="E6" s="51"/>
      <c r="F6" s="51"/>
      <c r="G6" s="52"/>
      <c r="H6" s="38"/>
      <c r="I6" s="43"/>
      <c r="J6" s="43"/>
      <c r="K6" s="31"/>
      <c r="L6" s="53" t="e">
        <f>[1]HELP!#REF!</f>
        <v>#REF!</v>
      </c>
      <c r="M6" s="54" t="e">
        <f>[1]HELP!#REF!</f>
        <v>#REF!</v>
      </c>
      <c r="N6" s="31"/>
      <c r="O6" s="31"/>
      <c r="P6" s="31"/>
      <c r="Q6" s="32"/>
      <c r="R6" s="32"/>
    </row>
    <row r="7" spans="2:18" ht="20.149999999999999" x14ac:dyDescent="0.45">
      <c r="B7" s="31"/>
      <c r="C7" s="33" t="s">
        <v>59</v>
      </c>
      <c r="D7" s="55" t="s">
        <v>60</v>
      </c>
      <c r="E7" s="56"/>
      <c r="F7" s="56"/>
      <c r="G7" s="52"/>
      <c r="H7" s="31"/>
      <c r="I7" s="31"/>
      <c r="J7" s="31"/>
      <c r="K7" s="31"/>
      <c r="L7" s="53" t="e">
        <f>[1]HELP!M1</f>
        <v>#REF!</v>
      </c>
      <c r="M7" s="54" t="e">
        <f>[1]HELP!K1</f>
        <v>#REF!</v>
      </c>
      <c r="N7" s="31"/>
      <c r="O7" s="31"/>
      <c r="P7" s="31"/>
      <c r="Q7" s="32"/>
      <c r="R7" s="32"/>
    </row>
    <row r="8" spans="2:18" ht="35.15" x14ac:dyDescent="0.45">
      <c r="B8" s="31"/>
      <c r="C8" s="31"/>
      <c r="D8" s="55" t="s">
        <v>61</v>
      </c>
      <c r="E8" s="56" t="s">
        <v>62</v>
      </c>
      <c r="F8" s="55" t="s">
        <v>63</v>
      </c>
      <c r="G8" s="52"/>
      <c r="H8" s="31"/>
      <c r="I8" s="44"/>
      <c r="J8" s="44"/>
      <c r="K8" s="31"/>
      <c r="L8" s="53" t="e">
        <f>[1]HELP!M2</f>
        <v>#REF!</v>
      </c>
      <c r="M8" s="54" t="e">
        <f>[1]HELP!K2</f>
        <v>#REF!</v>
      </c>
      <c r="N8" s="31"/>
      <c r="O8" s="31"/>
      <c r="P8" s="31"/>
      <c r="Q8" s="32"/>
      <c r="R8" s="32"/>
    </row>
    <row r="9" spans="2:18" ht="17.600000000000001" x14ac:dyDescent="0.45">
      <c r="B9" s="31"/>
      <c r="C9" s="31"/>
      <c r="D9" s="55" t="s">
        <v>64</v>
      </c>
      <c r="E9" s="57"/>
      <c r="F9" s="56"/>
      <c r="G9" s="52"/>
      <c r="H9" s="31"/>
      <c r="I9" s="31"/>
      <c r="J9" s="31"/>
      <c r="K9" s="31"/>
      <c r="L9" s="31"/>
      <c r="M9" s="31"/>
      <c r="N9" s="31"/>
      <c r="O9" s="31"/>
      <c r="P9" s="31"/>
      <c r="Q9" s="32"/>
      <c r="R9" s="32"/>
    </row>
    <row r="10" spans="2:18" ht="17.600000000000001" x14ac:dyDescent="0.45">
      <c r="B10" s="31"/>
      <c r="C10" s="31"/>
      <c r="D10" s="55" t="s">
        <v>65</v>
      </c>
      <c r="E10" s="56" t="s">
        <v>66</v>
      </c>
      <c r="F10" s="58">
        <v>43315</v>
      </c>
      <c r="G10" s="52"/>
      <c r="H10" s="31"/>
      <c r="I10" s="31"/>
      <c r="J10" s="31"/>
      <c r="K10" s="39"/>
      <c r="L10" s="31"/>
      <c r="M10" s="31"/>
      <c r="N10" s="31"/>
      <c r="O10" s="31"/>
      <c r="P10" s="31"/>
      <c r="Q10" s="32"/>
      <c r="R10" s="32"/>
    </row>
    <row r="11" spans="2:18" ht="17.600000000000001" x14ac:dyDescent="0.45">
      <c r="B11" s="31"/>
      <c r="C11" s="31"/>
      <c r="D11" s="31"/>
      <c r="E11" s="52"/>
      <c r="F11" s="52"/>
      <c r="G11" s="52"/>
      <c r="H11" s="31"/>
      <c r="I11" s="31"/>
      <c r="J11" s="59"/>
      <c r="K11" s="59"/>
      <c r="L11" s="59"/>
      <c r="M11" s="31"/>
      <c r="N11" s="31"/>
      <c r="O11" s="31"/>
      <c r="P11" s="31"/>
      <c r="Q11" s="32"/>
      <c r="R11" s="32"/>
    </row>
    <row r="12" spans="2:18" x14ac:dyDescent="0.45">
      <c r="B12" s="31"/>
      <c r="C12" s="31"/>
      <c r="D12" s="31"/>
      <c r="E12" s="52"/>
      <c r="F12" s="52"/>
      <c r="G12" s="52"/>
      <c r="H12" s="31"/>
      <c r="I12" s="31"/>
      <c r="J12" s="60"/>
      <c r="K12" s="60"/>
      <c r="L12" s="60"/>
      <c r="M12" s="61"/>
      <c r="N12" s="31"/>
      <c r="O12" s="31"/>
      <c r="P12" s="31"/>
      <c r="Q12" s="32"/>
      <c r="R12" s="32"/>
    </row>
    <row r="13" spans="2:18" x14ac:dyDescent="0.45">
      <c r="B13" s="31"/>
      <c r="C13" s="31"/>
      <c r="D13" s="31"/>
      <c r="E13" s="52"/>
      <c r="F13" s="52"/>
      <c r="G13" s="52"/>
      <c r="H13" s="31"/>
      <c r="I13" s="31"/>
      <c r="J13" s="31"/>
      <c r="K13" s="31"/>
      <c r="L13" s="31"/>
      <c r="M13" s="31"/>
      <c r="N13" s="31"/>
      <c r="O13" s="31"/>
      <c r="P13" s="31"/>
      <c r="Q13" s="32"/>
      <c r="R13" s="32"/>
    </row>
    <row r="14" spans="2:18" x14ac:dyDescent="0.45">
      <c r="B14" s="31"/>
      <c r="C14" s="31"/>
      <c r="D14" s="52"/>
      <c r="E14" s="52"/>
      <c r="F14" s="52"/>
      <c r="G14" s="52"/>
      <c r="H14" s="31"/>
      <c r="I14" s="31"/>
      <c r="J14" s="31"/>
      <c r="K14" s="31"/>
      <c r="L14" s="31"/>
      <c r="M14" s="31"/>
      <c r="N14" s="31"/>
      <c r="O14" s="31"/>
      <c r="P14" s="31"/>
      <c r="Q14" s="32"/>
      <c r="R14" s="32"/>
    </row>
    <row r="15" spans="2:18" ht="15.45" thickBot="1" x14ac:dyDescent="0.5">
      <c r="B15" s="62"/>
      <c r="C15" s="62"/>
      <c r="D15" s="63"/>
      <c r="E15" s="63"/>
      <c r="F15" s="63"/>
      <c r="G15" s="63"/>
      <c r="H15" s="62"/>
      <c r="I15" s="62"/>
      <c r="J15" s="62"/>
      <c r="K15" s="62"/>
      <c r="L15" s="62"/>
      <c r="M15" s="62"/>
      <c r="N15" s="62"/>
      <c r="O15" s="62"/>
      <c r="P15" s="62"/>
      <c r="Q15" s="32"/>
      <c r="R15" s="32"/>
    </row>
    <row r="16" spans="2:18" ht="43.75" x14ac:dyDescent="0.45">
      <c r="B16" s="64" t="s">
        <v>67</v>
      </c>
      <c r="C16" s="65"/>
      <c r="D16" s="65"/>
      <c r="E16" s="65"/>
      <c r="F16" s="65"/>
      <c r="G16" s="66"/>
      <c r="H16" s="66"/>
      <c r="I16" s="66"/>
      <c r="J16" s="67"/>
      <c r="K16" s="24"/>
      <c r="L16" s="62"/>
      <c r="M16" s="68"/>
      <c r="N16" s="62"/>
      <c r="O16" s="62"/>
      <c r="P16" s="62"/>
      <c r="Q16" s="32"/>
      <c r="R16" s="32"/>
    </row>
    <row r="17" spans="2:18" ht="21" customHeight="1" x14ac:dyDescent="0.45">
      <c r="B17" s="25" t="s">
        <v>68</v>
      </c>
      <c r="C17" s="26" t="str">
        <f>IF(LEN(D7)&gt;0," DATE "&amp;D7,"")</f>
        <v xml:space="preserve"> DATE APPLICATION</v>
      </c>
      <c r="D17" s="26" t="str">
        <f>IF(LEN(D8)&gt;0,"DATE "&amp;D8,"")</f>
        <v>DATE PHONE INTERVIEW</v>
      </c>
      <c r="E17" s="26" t="str">
        <f>IF(LEN(D9)&gt;0,"DATE "&amp;D9,"")</f>
        <v>DATE INTERVIEW</v>
      </c>
      <c r="F17" s="26" t="str">
        <f>IF(LEN(D10)&gt;0,"DATE "&amp;D10,"")</f>
        <v>DATE ADMISSION</v>
      </c>
      <c r="G17" s="26" t="s">
        <v>69</v>
      </c>
      <c r="H17" s="26" t="s">
        <v>70</v>
      </c>
      <c r="I17" s="26" t="s">
        <v>71</v>
      </c>
      <c r="J17" s="27" t="s">
        <v>72</v>
      </c>
      <c r="K17" s="24"/>
      <c r="L17" s="62"/>
      <c r="M17" s="68"/>
      <c r="N17" s="62"/>
      <c r="O17" s="62"/>
      <c r="P17" s="62"/>
      <c r="Q17" s="32"/>
      <c r="R17" s="32"/>
    </row>
    <row r="18" spans="2:18" ht="35.15" customHeight="1" x14ac:dyDescent="0.45">
      <c r="B18" s="25"/>
      <c r="C18" s="26"/>
      <c r="D18" s="26"/>
      <c r="E18" s="26"/>
      <c r="F18" s="26"/>
      <c r="G18" s="26"/>
      <c r="H18" s="26"/>
      <c r="I18" s="26"/>
      <c r="J18" s="27"/>
      <c r="K18" s="24"/>
      <c r="L18" s="62"/>
      <c r="M18" s="68"/>
      <c r="N18" s="62"/>
      <c r="O18" s="62"/>
      <c r="P18" s="62"/>
      <c r="Q18" s="32"/>
      <c r="R18" s="32"/>
    </row>
    <row r="19" spans="2:18" ht="40.299999999999997" x14ac:dyDescent="0.45">
      <c r="B19" s="69" t="s">
        <v>73</v>
      </c>
      <c r="C19" s="70" t="s">
        <v>74</v>
      </c>
      <c r="D19" s="70" t="s">
        <v>75</v>
      </c>
      <c r="E19" s="70" t="s">
        <v>76</v>
      </c>
      <c r="F19" s="70" t="s">
        <v>77</v>
      </c>
      <c r="G19" s="70" t="s">
        <v>78</v>
      </c>
      <c r="H19" s="70" t="s">
        <v>79</v>
      </c>
      <c r="I19" s="70" t="s">
        <v>80</v>
      </c>
      <c r="J19" s="71" t="s">
        <v>81</v>
      </c>
      <c r="K19" s="24"/>
      <c r="L19" s="62"/>
      <c r="M19" s="62"/>
      <c r="N19" s="62"/>
      <c r="O19" s="62"/>
      <c r="P19" s="62"/>
      <c r="Q19" s="32"/>
      <c r="R19" s="32"/>
    </row>
    <row r="20" spans="2:18" x14ac:dyDescent="0.45">
      <c r="B20" s="72" t="s">
        <v>82</v>
      </c>
      <c r="C20" s="73">
        <v>43313</v>
      </c>
      <c r="D20" s="73"/>
      <c r="E20" s="73"/>
      <c r="F20" s="73"/>
      <c r="H20" s="5" t="s">
        <v>83</v>
      </c>
      <c r="J20" s="74">
        <f>IF('Candidate Classification'!$F20&gt;0,$D$14,IF('Candidate Classification'!$E20&gt;0,$D$13,IF('Candidate Classification'!$D20&gt;0,$D$12,IF('Candidate Classification'!$C20&gt;0,$D$11,""))))</f>
        <v>0</v>
      </c>
      <c r="K20" s="24"/>
      <c r="L20" s="62"/>
      <c r="M20" s="62"/>
      <c r="N20" s="62"/>
      <c r="O20" s="62"/>
      <c r="P20" s="62"/>
      <c r="Q20" s="32"/>
      <c r="R20" s="32"/>
    </row>
    <row r="21" spans="2:18" x14ac:dyDescent="0.45">
      <c r="B21" s="72" t="s">
        <v>84</v>
      </c>
      <c r="C21" s="73">
        <v>43314</v>
      </c>
      <c r="D21" s="73">
        <v>43318</v>
      </c>
      <c r="E21" s="73">
        <v>43323</v>
      </c>
      <c r="F21" s="73">
        <v>43342</v>
      </c>
      <c r="G21" s="5" t="s">
        <v>85</v>
      </c>
      <c r="J21" s="74">
        <f>IF('Candidate Classification'!$F21&gt;0,$D$14,IF('Candidate Classification'!$E21&gt;0,$D$13,IF('Candidate Classification'!$D21&gt;0,$D$12,IF('Candidate Classification'!$C21&gt;0,$D$11,""))))</f>
        <v>0</v>
      </c>
      <c r="K21" s="24"/>
      <c r="L21" s="62"/>
      <c r="M21" s="62"/>
      <c r="N21" s="62"/>
      <c r="O21" s="62"/>
      <c r="P21" s="62"/>
      <c r="Q21" s="32"/>
      <c r="R21" s="32"/>
    </row>
    <row r="22" spans="2:18" x14ac:dyDescent="0.45">
      <c r="B22" s="72" t="s">
        <v>86</v>
      </c>
      <c r="C22" s="73">
        <v>43315</v>
      </c>
      <c r="D22" s="73">
        <v>43320</v>
      </c>
      <c r="E22" s="73"/>
      <c r="F22" s="73"/>
      <c r="H22" s="5" t="s">
        <v>87</v>
      </c>
      <c r="J22" s="74">
        <f>IF('Candidate Classification'!$F22&gt;0,$D$14,IF('Candidate Classification'!$E22&gt;0,$D$13,IF('Candidate Classification'!$D22&gt;0,$D$12,IF('Candidate Classification'!$C22&gt;0,$D$11,""))))</f>
        <v>0</v>
      </c>
      <c r="K22" s="24"/>
      <c r="L22" s="62"/>
      <c r="M22" s="62"/>
      <c r="N22" s="62"/>
      <c r="O22" s="62"/>
      <c r="P22" s="62"/>
      <c r="Q22" s="32"/>
      <c r="R22" s="32"/>
    </row>
    <row r="23" spans="2:18" x14ac:dyDescent="0.45">
      <c r="B23" s="72"/>
      <c r="C23" s="73"/>
      <c r="D23" s="73"/>
      <c r="E23" s="73"/>
      <c r="F23" s="73"/>
      <c r="J23" s="74" t="str">
        <f>IF('Candidate Classification'!$F23&gt;0,$D$14,IF('Candidate Classification'!$E23&gt;0,$D$13,IF('Candidate Classification'!$D23&gt;0,$D$12,IF('Candidate Classification'!$C23&gt;0,$D$11,""))))</f>
        <v/>
      </c>
      <c r="K23" s="24"/>
      <c r="L23" s="62"/>
      <c r="M23" s="62"/>
      <c r="N23" s="62"/>
      <c r="O23" s="62"/>
      <c r="P23" s="62"/>
      <c r="Q23" s="32"/>
      <c r="R23" s="32"/>
    </row>
    <row r="24" spans="2:18" x14ac:dyDescent="0.45">
      <c r="B24" s="72"/>
      <c r="C24" s="73"/>
      <c r="D24" s="73"/>
      <c r="E24" s="73"/>
      <c r="F24" s="73"/>
      <c r="J24" s="74" t="str">
        <f>IF('Candidate Classification'!$F24&gt;0,$D$14,IF('Candidate Classification'!$E24&gt;0,$D$13,IF('Candidate Classification'!$D24&gt;0,$D$12,IF('Candidate Classification'!$C24&gt;0,$D$11,""))))</f>
        <v/>
      </c>
      <c r="K24" s="24"/>
      <c r="L24" s="62"/>
      <c r="M24" s="62"/>
      <c r="N24" s="62"/>
      <c r="O24" s="62"/>
      <c r="P24" s="62"/>
      <c r="Q24" s="32"/>
      <c r="R24" s="32"/>
    </row>
    <row r="25" spans="2:18" ht="15.45" thickBot="1" x14ac:dyDescent="0.5">
      <c r="B25" s="75"/>
      <c r="C25" s="76"/>
      <c r="D25" s="76"/>
      <c r="E25" s="76"/>
      <c r="F25" s="76"/>
      <c r="G25" s="77"/>
      <c r="H25" s="77"/>
      <c r="I25" s="77"/>
      <c r="J25" s="78" t="str">
        <f>IF('Candidate Classification'!$F25&gt;0,$D$14,IF('Candidate Classification'!$E25&gt;0,$D$13,IF('Candidate Classification'!$D25&gt;0,$D$12,IF('Candidate Classification'!$C25&gt;0,$D$11,""))))</f>
        <v/>
      </c>
      <c r="K25" s="24"/>
      <c r="L25" s="62"/>
      <c r="M25" s="62"/>
      <c r="N25" s="62"/>
      <c r="O25" s="62"/>
      <c r="P25" s="62"/>
      <c r="Q25" s="32"/>
      <c r="R25" s="32"/>
    </row>
    <row r="26" spans="2:18" x14ac:dyDescent="0.45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2:18" x14ac:dyDescent="0.45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2:18" x14ac:dyDescent="0.45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33" spans="13:13" ht="15.9" x14ac:dyDescent="0.45">
      <c r="M33" s="79"/>
    </row>
  </sheetData>
  <mergeCells count="11"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D3:F3"/>
    <mergeCell ref="D4:E4"/>
  </mergeCells>
  <dataValidations disablePrompts="1" count="2">
    <dataValidation type="list" allowBlank="1" showInputMessage="1" showErrorMessage="1" sqref="G20:G25" xr:uid="{00000000-0002-0000-0100-000000000000}">
      <formula1>"CLOSED"</formula1>
    </dataValidation>
    <dataValidation type="list" allowBlank="1" showInputMessage="1" showErrorMessage="1" sqref="F8" xr:uid="{00000000-0002-0000-0100-000001000000}">
      <formula1>I_APPNAMES</formula1>
    </dataValidation>
  </dataValidations>
  <pageMargins left="0.75" right="0.75" top="1" bottom="1" header="0.3" footer="0.3"/>
  <headerFooter alignWithMargins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Recruitment Plan</vt:lpstr>
      <vt:lpstr>Candidate Classification</vt:lpstr>
      <vt:lpstr>I_HIREAPPL</vt:lpstr>
      <vt:lpstr>I_HIREDT</vt:lpstr>
      <vt:lpstr>I_JOBDT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2015-10-30T20:43:16Z</dcterms:created>
  <dc:creator>JustEXW</dc:creator>
  <cp:lastModifiedBy>Iluminada Perez</cp:lastModifiedBy>
  <dcterms:modified xsi:type="dcterms:W3CDTF">2022-11-16T11:21:46Z</dcterms:modified>
</cp:coreProperties>
</file>